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9005" windowHeight="10950" activeTab="0"/>
  </bookViews>
  <sheets>
    <sheet name="Project 13" sheetId="1" r:id="rId1"/>
    <sheet name="End-To-End" sheetId="2" r:id="rId2"/>
  </sheets>
  <definedNames/>
  <calcPr fullCalcOnLoad="1"/>
</workbook>
</file>

<file path=xl/sharedStrings.xml><?xml version="1.0" encoding="utf-8"?>
<sst xmlns="http://schemas.openxmlformats.org/spreadsheetml/2006/main" count="132" uniqueCount="117">
  <si>
    <t>Sequence Diagrams to Requirements Traceability</t>
  </si>
  <si>
    <t>Score</t>
  </si>
  <si>
    <t>Notes</t>
  </si>
  <si>
    <t>Use the SD-to-Reqs traceability table to identify the sequence diagram arcs that are traced to the requirements.  Is each SD arc relevant to the requirement it is traced to?  A relevant arc is one that pertains to either the trigger conditions or values set in the requirement.</t>
  </si>
  <si>
    <t>All network messages are black arrows using the mMessage notation with correct replication.</t>
  </si>
  <si>
    <t>Sequence Diagrams - choose two SD and verify that the following items are correct.  The quick reference document has a list of messages with correct/network framework status and replication.</t>
  </si>
  <si>
    <t>All framework messages are blue arrows with framework notation (no 'm') and correct replication</t>
  </si>
  <si>
    <t xml:space="preserve">Requirement has the form IF &lt;trigger condition&gt; THEN &lt;value SHALL/SHOULD be set&gt;.  </t>
  </si>
  <si>
    <t>Each requirement is numbered, and requirements that set multiple values have a unique number for each SHALL/SHOULD verb</t>
  </si>
  <si>
    <t>All trigger conditions and values set conform to the message / framework notation (see the quick reference document for a list of messages)</t>
  </si>
  <si>
    <t>All trigger conditions are based on defined state variables or on messages/framework values in the input interface of the controller.</t>
  </si>
  <si>
    <t>Requirements - Check the following criteria for each requirement</t>
  </si>
  <si>
    <t>Every constraint and requirement is listed in the table.</t>
  </si>
  <si>
    <t>The entries with X's substantially address the constraint.</t>
  </si>
  <si>
    <t>No entry with a ~ directly contradicts the constraint, or directly meets the constraint (then it should have an X instead of a ~)</t>
  </si>
  <si>
    <t>All values set in the reqs are defined state variables or messages/framework values in the output interface of the controller.</t>
  </si>
  <si>
    <t>Statecharts</t>
  </si>
  <si>
    <t>The guard conditions for each state are mutually exclusive.</t>
  </si>
  <si>
    <t>There are only Time-Triggered behaviors in statecharts (every action performed every time, no actions on arcs, no entry actions)</t>
  </si>
  <si>
    <t>Every output listed in the output interface is set in every state.</t>
  </si>
  <si>
    <t>Every state variable mentioned in the statechart is defined in the requirements document.</t>
  </si>
  <si>
    <t>If AND substates are present, every output or state variable is only set in one ANDed (concurrent) set of substates.</t>
  </si>
  <si>
    <t>If OR substates are present, no transition crosses the superstate boundary</t>
  </si>
  <si>
    <t>The top level state machine and every ANDed or Ored set of substates contains exactly one intialization arc</t>
  </si>
  <si>
    <t>Every arc (except intialization arcs) is labeled with a unique number</t>
  </si>
  <si>
    <t>Requirements to Statecharts Traceability - check every requirement against the following criteria</t>
  </si>
  <si>
    <t>The requirement pertains to every state it is traced to (e.g. the value set in the requirement pertains to the value set in the statechart and the trigger conditions for the requirement pertain to the guard conditions for one of the transitions into the state).</t>
  </si>
  <si>
    <t>The requirement pertains to every transtiion it is traced to (e.g. the trigger conditions of the requirement pertain to the guard conditions of the transition).</t>
  </si>
  <si>
    <t>Every requirement traces to at least one state or transition, and every state and transition traces to at least one requirement.</t>
  </si>
  <si>
    <t>Every requirement traces to at least one sequence diagram arc.</t>
  </si>
  <si>
    <t>Implementation / Code</t>
  </si>
  <si>
    <t>The code module properly instantiates the input and output interface specified by the requirements.</t>
  </si>
  <si>
    <t>The controller periods defined in the code (Control.java) correspond to those provided in the quick reference OR modifications have been documented and approved by the course staff.</t>
  </si>
  <si>
    <t>The code module does not contain any communication channels other than the provided network and framework interfaces.  If helper or utility classes are implemented, verify that they do not permit communication between controllers.</t>
  </si>
  <si>
    <t>The CAN IDs and base CAN IDs defined in MessageDictionary.java match those defined in the network schedule in the portfolio.</t>
  </si>
  <si>
    <t>Statecharts to Code Traceability - locate each traceability comment in the code module and verify that the code that follows meets the criteria below:</t>
  </si>
  <si>
    <t>The code is complete and compilable -- when the contents of the elevatorcontrol/ folder is copied into a the appropriate location in a clean copy of the elevator simulator, the simulator can be compiled and executed without runtime/java errors.</t>
  </si>
  <si>
    <t>The code following traceability comment substantially relates to the statechart transition that it refers to.</t>
  </si>
  <si>
    <t>The code substantially implements the statechart in a time-triggered way -- states set all outputs and do not have conditional actions (except for computing state variables)..</t>
  </si>
  <si>
    <t>Testing and Logs</t>
  </si>
  <si>
    <t>The unit test log is complete, up-to-date, and all unit tests pass</t>
  </si>
  <si>
    <t>The integration test log is complete, up-to-date, and all integration tests pass</t>
  </si>
  <si>
    <t>Network Schedule</t>
  </si>
  <si>
    <t>The network schedule contains every network message defined in the quick reference.</t>
  </si>
  <si>
    <t>The fields for each message are appropriate to the message contents (no "extra" values or missing information)</t>
  </si>
  <si>
    <t>The best- and worst- case bandwidth computations are complete, and the simulation test has a value consistent with the analysis.</t>
  </si>
  <si>
    <t>The statecharts to code page in the portfolio is complete and up-to-date -- lists every transition and the line number where that transition appears in the implementation.</t>
  </si>
  <si>
    <t>Module(s) checked:</t>
  </si>
  <si>
    <t>A spot check of one unit test shows that the test correctly tests the states and transitions indicated by the traceability comments, and that these comments correspond to the states and arcs listed for the test in the Unit Test Log</t>
  </si>
  <si>
    <t>A spot check of one integration test shows that the test correctly tests the sequence diagram and that the traceability comments in the test are complete and correct.</t>
  </si>
  <si>
    <t>Group#:</t>
  </si>
  <si>
    <t>Grader:</t>
  </si>
  <si>
    <t>Point breakdowns:</t>
  </si>
  <si>
    <t>B (binary):  Full points awarded if criteria met, no points otherwise.</t>
  </si>
  <si>
    <t>C (criteria): Grade according to the stated criteria for the requirements for each object</t>
  </si>
  <si>
    <t>S (split): points are split evenly across all artifacts</t>
  </si>
  <si>
    <t>Orange cells are steps that can be done using automated grading scripts</t>
  </si>
  <si>
    <t>Possible Points</t>
  </si>
  <si>
    <t>Point Breakdown</t>
  </si>
  <si>
    <t>Points Awarded</t>
  </si>
  <si>
    <t>B</t>
  </si>
  <si>
    <t>Testing</t>
  </si>
  <si>
    <t>Is the Unit Test Log complete and up to date (all controller modules listed, all tests passing, input and output files properly linked.</t>
  </si>
  <si>
    <t>Complete and Consistent Portfolio</t>
  </si>
  <si>
    <t>Improvements Log</t>
  </si>
  <si>
    <t>Deductions</t>
  </si>
  <si>
    <t>Points lost</t>
  </si>
  <si>
    <t>Deduction Awarded</t>
  </si>
  <si>
    <t>Check the previous project grade sheet.  Were the issues noted in that project addressed?</t>
  </si>
  <si>
    <t>Points awarded</t>
  </si>
  <si>
    <t>Totals</t>
  </si>
  <si>
    <t>Late Penalty</t>
  </si>
  <si>
    <t>Percentage</t>
  </si>
  <si>
    <t>Deduction</t>
  </si>
  <si>
    <t>Enter the percentage of total score (per late policy)</t>
  </si>
  <si>
    <t>Final Score</t>
  </si>
  <si>
    <t>Points</t>
  </si>
  <si>
    <t>This is your actual grade</t>
  </si>
  <si>
    <t>AUTOMATED:  Execute the unit tests using the simulator assembled in the design portfolio grading.  (Note that this step requires a valid unit_tests.txt summary file).  All tests must pass (0 failed assertions), and all tests listed in the unit test log must be listed in the unit_tests.txt file.  If the simulator will not compile, award no credit.</t>
  </si>
  <si>
    <t>Is the Integration Test Log complete and up to date?  "Complete" means all sequence diagrams are tested (up to a total of 20) and include all the original sequence diagrams (1A, 1B, 1C, 2A, 2B, 3A, 4A, 5A, 5B, 6, 7A, 7B, 7C, 8A, 9A).  "Up to date" means all tests passing, input and output files properly linked.</t>
  </si>
  <si>
    <t>The acceptance test log is complete, up-to-date, and all tests pass.</t>
  </si>
  <si>
    <t>Portfolio</t>
  </si>
  <si>
    <t>The portfolio conforms to the guidelines provided in the portfolio layout page on the course website, namely:  the portfolio is composed of vanilla HTML documents (except where other formats are specifically required), all hyperlinks point to the correct document, and all inline images are present and readable.</t>
  </si>
  <si>
    <t>All the required design project artifacts are present (Architecture, use cases, scenarios, sequence diagrams, requirements, statecharts, code modules, unit, integration, and acceptancet test files and logs)</t>
  </si>
  <si>
    <t>For the remaining items, choose one module (e.g. DoorControl) and perform an end-to-end check on the following list of criteria (item # X - Y).</t>
  </si>
  <si>
    <t>Total Score (averaged)</t>
  </si>
  <si>
    <t>Runtime Monitoring</t>
  </si>
  <si>
    <t>AUTOMATED:  To check testing, copy the group's code from their portfolio into a clean copy of the simulator framework and make sure the code will compile.</t>
  </si>
  <si>
    <t>N/A</t>
  </si>
  <si>
    <t>No points allocated for a compiling simulator.</t>
  </si>
  <si>
    <t>AUTOMATED:  Execute the integration tests using the simulator assembled in the design portfolio grading.  (Note that this step requires a valid integration_tests.txt summary file).  All tests must pass (0 failed assertions), and all tests listed in the integration test log must be listed in the integration_tests.txt file.  If the simulator will not compile, award no credit.</t>
  </si>
  <si>
    <t>This value is computed from the average in the "End-to-End" sheet.</t>
  </si>
  <si>
    <t>=average end to end score / 4 * 90</t>
  </si>
  <si>
    <t>is there an "Overall Project Comments" entry in the improvemenst log?</t>
  </si>
  <si>
    <t>Bonus (added to your final score, not this project)</t>
  </si>
  <si>
    <t>Grade Points</t>
  </si>
  <si>
    <t>Received (y/n)</t>
  </si>
  <si>
    <t>Performance Bonus</t>
  </si>
  <si>
    <t>n</t>
  </si>
  <si>
    <t>Portfolio Bonus</t>
  </si>
  <si>
    <t>Must pass all acceptance tests and have 3.7 or larger average score on end-to-end traceability and turn in on time</t>
  </si>
  <si>
    <t>Must have the best performance score and pass all acceptance tests and turn in on time</t>
  </si>
  <si>
    <t>Blue cells are to be graded by the grading TA and double-checked by the head TA.  Each item is given a linear ranking from 0 to 4, with 0 being “completely ignored the requirement” and 4 being “executed the requirement perfectly”.</t>
  </si>
  <si>
    <t>Project 13 Grade Sheet</t>
  </si>
  <si>
    <t>AUTOMATED:  Execute the grading monitor on the acceptance tests listed in the project 13 writeup.  If they pass with no warnings, give full credit.  If fewer than 4 warnings are issued, give half credit</t>
  </si>
  <si>
    <t>Is the Acceptance Test Log complete and up to date? All acceptance test files listed in Project 13 writeup must be passing.  Each entry must be complete (all fields filled out and input and output files properly linked).  Any test that does not pass must be documented to describe the problem that causes the test to fail.</t>
  </si>
  <si>
    <t>Fault Tolerance Bonus</t>
  </si>
  <si>
    <t>Must capture all dropped messages at a drop rate of 25-50% of all network messages</t>
  </si>
  <si>
    <t>Is there an entry for project 13 in the improvements log and minimum requirements sheet?</t>
  </si>
  <si>
    <t>AUTOMATED:  Execute run all acceptance tests from the project writeup and the undisclosed acceptance tests using three arbitrary random seeds.  The test must deliver all passengers.</t>
  </si>
  <si>
    <t>A random sampling of all portfolio files (including test inputs and outputs and code files) contain proper headers listing the group number, course and semester, and all group members' names and andrew IDs.</t>
  </si>
  <si>
    <t>Requirements to Contstraints Traceability - Check the following criteria for each requirement</t>
  </si>
  <si>
    <t>Project 13 End-to-End Traceability and Complete Design Portfolio Grade Sheet</t>
  </si>
  <si>
    <t>Number of Demo Attempts</t>
  </si>
  <si>
    <t>Days Late on Demo (past Monday Nov 8th)</t>
  </si>
  <si>
    <t>Days Late on handin (past Teusday Nov 9th)</t>
  </si>
  <si>
    <t>Penalties (Max of days late for handin, days late for demo, and attempts past 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</si>
</sst>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5">
    <xf numFmtId="0" fontId="0" fillId="0" borderId="0" xfId="0" applyAlignment="1">
      <alignment/>
    </xf>
    <xf numFmtId="0" fontId="0" fillId="33" borderId="10" xfId="0" applyFill="1" applyBorder="1" applyAlignment="1">
      <alignment wrapText="1"/>
    </xf>
    <xf numFmtId="0" fontId="2" fillId="34" borderId="10" xfId="0" applyFont="1" applyFill="1" applyBorder="1" applyAlignment="1">
      <alignment/>
    </xf>
    <xf numFmtId="0" fontId="2" fillId="34" borderId="10" xfId="0" applyFont="1" applyFill="1" applyBorder="1" applyAlignment="1">
      <alignment horizontal="left" wrapText="1"/>
    </xf>
    <xf numFmtId="0" fontId="2" fillId="34" borderId="10" xfId="0" applyFont="1" applyFill="1" applyBorder="1" applyAlignment="1">
      <alignment horizontal="center"/>
    </xf>
    <xf numFmtId="0" fontId="2" fillId="34" borderId="11" xfId="0" applyFont="1" applyFill="1" applyBorder="1" applyAlignment="1">
      <alignment/>
    </xf>
    <xf numFmtId="0" fontId="0" fillId="34" borderId="0" xfId="0" applyFill="1" applyAlignment="1">
      <alignment/>
    </xf>
    <xf numFmtId="0" fontId="2" fillId="34" borderId="10" xfId="0" applyFont="1" applyFill="1" applyBorder="1" applyAlignment="1">
      <alignment wrapText="1"/>
    </xf>
    <xf numFmtId="0" fontId="0" fillId="0" borderId="0" xfId="0" applyFill="1" applyAlignment="1">
      <alignment/>
    </xf>
    <xf numFmtId="0" fontId="0" fillId="34" borderId="10" xfId="0" applyFill="1" applyBorder="1" applyAlignment="1">
      <alignment wrapText="1"/>
    </xf>
    <xf numFmtId="0" fontId="0" fillId="35" borderId="10" xfId="0" applyFill="1" applyBorder="1" applyAlignment="1">
      <alignment wrapText="1"/>
    </xf>
    <xf numFmtId="0" fontId="2" fillId="34" borderId="10" xfId="0" applyFont="1" applyFill="1" applyBorder="1" applyAlignment="1">
      <alignment horizontal="center" wrapText="1"/>
    </xf>
    <xf numFmtId="0" fontId="0" fillId="34" borderId="10" xfId="0" applyFill="1" applyBorder="1" applyAlignment="1">
      <alignment/>
    </xf>
    <xf numFmtId="0" fontId="0" fillId="33" borderId="10" xfId="0" applyFill="1" applyBorder="1" applyAlignment="1">
      <alignment/>
    </xf>
    <xf numFmtId="0" fontId="0" fillId="33" borderId="10" xfId="0" applyFill="1" applyBorder="1" applyAlignment="1">
      <alignment horizontal="center"/>
    </xf>
    <xf numFmtId="0" fontId="0" fillId="36" borderId="10" xfId="0" applyFill="1" applyBorder="1" applyAlignment="1" applyProtection="1">
      <alignment/>
      <protection locked="0"/>
    </xf>
    <xf numFmtId="0" fontId="0" fillId="36" borderId="10" xfId="0" applyFill="1" applyBorder="1" applyAlignment="1" applyProtection="1">
      <alignment wrapText="1"/>
      <protection locked="0"/>
    </xf>
    <xf numFmtId="0" fontId="0" fillId="34" borderId="10" xfId="0" applyFill="1" applyBorder="1" applyAlignment="1">
      <alignment horizontal="center"/>
    </xf>
    <xf numFmtId="0" fontId="0" fillId="33" borderId="10" xfId="0" applyFont="1" applyFill="1" applyBorder="1" applyAlignment="1">
      <alignment horizontal="center"/>
    </xf>
    <xf numFmtId="0" fontId="0" fillId="34" borderId="12" xfId="0" applyFill="1" applyBorder="1" applyAlignment="1">
      <alignment wrapText="1"/>
    </xf>
    <xf numFmtId="0" fontId="2" fillId="33" borderId="13" xfId="0" applyFont="1" applyFill="1" applyBorder="1" applyAlignment="1">
      <alignment horizontal="center" wrapText="1"/>
    </xf>
    <xf numFmtId="0" fontId="2" fillId="33" borderId="10" xfId="0" applyFont="1" applyFill="1" applyBorder="1" applyAlignment="1">
      <alignment horizontal="center" wrapText="1"/>
    </xf>
    <xf numFmtId="0" fontId="2" fillId="0" borderId="0" xfId="0" applyFont="1" applyFill="1" applyBorder="1" applyAlignment="1">
      <alignment wrapText="1"/>
    </xf>
    <xf numFmtId="0" fontId="0" fillId="33" borderId="12" xfId="0" applyFill="1" applyBorder="1" applyAlignment="1">
      <alignment/>
    </xf>
    <xf numFmtId="0" fontId="0" fillId="0" borderId="0" xfId="0" applyFill="1" applyBorder="1" applyAlignment="1">
      <alignment/>
    </xf>
    <xf numFmtId="0" fontId="2" fillId="34" borderId="14" xfId="0" applyFont="1" applyFill="1" applyBorder="1" applyAlignment="1">
      <alignment horizontal="center" wrapText="1"/>
    </xf>
    <xf numFmtId="0" fontId="2" fillId="37" borderId="10" xfId="0" applyFont="1" applyFill="1" applyBorder="1" applyAlignment="1">
      <alignment/>
    </xf>
    <xf numFmtId="0" fontId="2" fillId="37" borderId="10" xfId="0" applyFont="1" applyFill="1" applyBorder="1" applyAlignment="1">
      <alignment horizontal="center"/>
    </xf>
    <xf numFmtId="0" fontId="2" fillId="35" borderId="10" xfId="0" applyFont="1" applyFill="1" applyBorder="1" applyAlignment="1">
      <alignment wrapText="1"/>
    </xf>
    <xf numFmtId="0" fontId="2" fillId="35" borderId="10" xfId="0" applyFont="1" applyFill="1" applyBorder="1" applyAlignment="1">
      <alignment/>
    </xf>
    <xf numFmtId="0" fontId="0" fillId="33" borderId="10" xfId="0" applyFill="1" applyBorder="1" applyAlignment="1" applyProtection="1">
      <alignment/>
      <protection/>
    </xf>
    <xf numFmtId="0" fontId="0" fillId="33" borderId="10" xfId="0" applyFill="1" applyBorder="1" applyAlignment="1" applyProtection="1">
      <alignment wrapText="1"/>
      <protection/>
    </xf>
    <xf numFmtId="0" fontId="0" fillId="33" borderId="10" xfId="0" applyFill="1" applyBorder="1" applyAlignment="1" applyProtection="1" quotePrefix="1">
      <alignment wrapText="1"/>
      <protection/>
    </xf>
    <xf numFmtId="0" fontId="0" fillId="37" borderId="15" xfId="0" applyFill="1" applyBorder="1" applyAlignment="1">
      <alignment/>
    </xf>
    <xf numFmtId="0" fontId="2" fillId="38" borderId="10" xfId="0" applyFont="1" applyFill="1" applyBorder="1" applyAlignment="1">
      <alignment/>
    </xf>
    <xf numFmtId="0" fontId="0" fillId="38" borderId="10" xfId="0" applyFill="1" applyBorder="1" applyAlignment="1">
      <alignment/>
    </xf>
    <xf numFmtId="0" fontId="0" fillId="38" borderId="10" xfId="0" applyFill="1" applyBorder="1" applyAlignment="1">
      <alignment wrapText="1"/>
    </xf>
    <xf numFmtId="0" fontId="0" fillId="34" borderId="10" xfId="0" applyFill="1" applyBorder="1" applyAlignment="1">
      <alignment horizontal="left"/>
    </xf>
    <xf numFmtId="0" fontId="0" fillId="34" borderId="10" xfId="0" applyFill="1" applyBorder="1" applyAlignment="1" applyProtection="1">
      <alignment/>
      <protection locked="0"/>
    </xf>
    <xf numFmtId="0" fontId="0" fillId="34" borderId="10" xfId="0" applyFill="1" applyBorder="1" applyAlignment="1" applyProtection="1">
      <alignment wrapText="1"/>
      <protection locked="0"/>
    </xf>
    <xf numFmtId="0" fontId="0" fillId="33" borderId="10" xfId="0" applyFont="1" applyFill="1" applyBorder="1" applyAlignment="1">
      <alignment/>
    </xf>
    <xf numFmtId="0" fontId="0" fillId="33" borderId="10" xfId="0" applyFont="1" applyFill="1" applyBorder="1" applyAlignment="1">
      <alignment wrapText="1"/>
    </xf>
    <xf numFmtId="0" fontId="0" fillId="18" borderId="10" xfId="0" applyFill="1" applyBorder="1" applyAlignment="1">
      <alignment wrapText="1"/>
    </xf>
    <xf numFmtId="0" fontId="0" fillId="36" borderId="10" xfId="0" applyFill="1" applyBorder="1" applyAlignment="1" applyProtection="1">
      <alignment horizontal="left"/>
      <protection locked="0"/>
    </xf>
    <xf numFmtId="0" fontId="2" fillId="18" borderId="11" xfId="0" applyFont="1" applyFill="1" applyBorder="1" applyAlignment="1">
      <alignment horizontal="left" wrapText="1"/>
    </xf>
    <xf numFmtId="0" fontId="2" fillId="18" borderId="12" xfId="0" applyFont="1" applyFill="1" applyBorder="1" applyAlignment="1">
      <alignment horizontal="left" wrapText="1"/>
    </xf>
    <xf numFmtId="0" fontId="0" fillId="34" borderId="11" xfId="0" applyFill="1" applyBorder="1" applyAlignment="1">
      <alignment horizontal="left" wrapText="1"/>
    </xf>
    <xf numFmtId="0" fontId="0" fillId="34" borderId="16" xfId="0" applyFill="1" applyBorder="1" applyAlignment="1">
      <alignment horizontal="left" wrapText="1"/>
    </xf>
    <xf numFmtId="0" fontId="0" fillId="34" borderId="12" xfId="0" applyFill="1" applyBorder="1" applyAlignment="1">
      <alignment horizontal="left" wrapText="1"/>
    </xf>
    <xf numFmtId="0" fontId="2" fillId="34" borderId="11" xfId="0" applyFont="1" applyFill="1" applyBorder="1" applyAlignment="1">
      <alignment horizontal="left" wrapText="1"/>
    </xf>
    <xf numFmtId="0" fontId="2" fillId="34" borderId="16" xfId="0" applyFont="1" applyFill="1" applyBorder="1" applyAlignment="1">
      <alignment horizontal="left" wrapText="1"/>
    </xf>
    <xf numFmtId="0" fontId="2" fillId="34" borderId="12" xfId="0" applyFont="1" applyFill="1" applyBorder="1" applyAlignment="1">
      <alignment horizontal="left" wrapText="1"/>
    </xf>
    <xf numFmtId="0" fontId="2" fillId="34" borderId="10" xfId="0" applyFont="1" applyFill="1" applyBorder="1" applyAlignment="1">
      <alignment horizontal="left" wrapText="1"/>
    </xf>
    <xf numFmtId="0" fontId="2" fillId="34" borderId="10" xfId="0" applyFont="1" applyFill="1" applyBorder="1" applyAlignment="1">
      <alignment horizontal="center"/>
    </xf>
    <xf numFmtId="0" fontId="2" fillId="36"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workbookViewId="0" topLeftCell="A19">
      <selection activeCell="C34" sqref="C34"/>
    </sheetView>
  </sheetViews>
  <sheetFormatPr defaultColWidth="9.140625" defaultRowHeight="12.75"/>
  <cols>
    <col min="1" max="1" width="88.28125" style="0" customWidth="1"/>
    <col min="2" max="2" width="11.7109375" style="0" customWidth="1"/>
    <col min="3" max="3" width="11.57421875" style="0" customWidth="1"/>
    <col min="4" max="4" width="11.7109375" style="0" customWidth="1"/>
    <col min="5" max="5" width="81.28125" style="0" customWidth="1"/>
  </cols>
  <sheetData>
    <row r="1" spans="1:4" ht="12.75">
      <c r="A1" s="5" t="s">
        <v>103</v>
      </c>
      <c r="B1" s="2" t="s">
        <v>50</v>
      </c>
      <c r="C1" s="43"/>
      <c r="D1" s="43"/>
    </row>
    <row r="2" spans="1:4" ht="12.75">
      <c r="A2" s="6"/>
      <c r="B2" s="2" t="s">
        <v>51</v>
      </c>
      <c r="C2" s="43"/>
      <c r="D2" s="43"/>
    </row>
    <row r="3" spans="1:4" ht="12.75">
      <c r="A3" s="7" t="s">
        <v>52</v>
      </c>
      <c r="B3" s="8"/>
      <c r="C3" s="8"/>
      <c r="D3" s="8"/>
    </row>
    <row r="4" spans="1:4" ht="12.75">
      <c r="A4" s="9" t="s">
        <v>53</v>
      </c>
      <c r="B4" s="8"/>
      <c r="C4" s="8"/>
      <c r="D4" s="8"/>
    </row>
    <row r="5" spans="1:4" ht="12.75">
      <c r="A5" s="9" t="s">
        <v>54</v>
      </c>
      <c r="B5" s="8"/>
      <c r="C5" s="8"/>
      <c r="D5" s="8"/>
    </row>
    <row r="6" spans="1:4" ht="12.75">
      <c r="A6" s="9" t="s">
        <v>55</v>
      </c>
      <c r="B6" s="8"/>
      <c r="C6" s="8"/>
      <c r="D6" s="8"/>
    </row>
    <row r="7" spans="1:4" ht="12.75">
      <c r="A7" s="10" t="s">
        <v>56</v>
      </c>
      <c r="B7" s="8"/>
      <c r="C7" s="8"/>
      <c r="D7" s="8"/>
    </row>
    <row r="8" spans="1:5" ht="25.5">
      <c r="A8" s="9"/>
      <c r="B8" s="11" t="s">
        <v>57</v>
      </c>
      <c r="C8" s="11" t="s">
        <v>58</v>
      </c>
      <c r="D8" s="11" t="s">
        <v>59</v>
      </c>
      <c r="E8" s="11" t="s">
        <v>2</v>
      </c>
    </row>
    <row r="9" spans="1:5" ht="12.75">
      <c r="A9" s="7" t="s">
        <v>86</v>
      </c>
      <c r="B9" s="12"/>
      <c r="C9" s="12"/>
      <c r="D9" s="12"/>
      <c r="E9" s="12"/>
    </row>
    <row r="10" spans="1:5" ht="25.5">
      <c r="A10" s="10" t="s">
        <v>104</v>
      </c>
      <c r="B10" s="13">
        <v>15</v>
      </c>
      <c r="C10" s="14" t="s">
        <v>60</v>
      </c>
      <c r="D10" s="15"/>
      <c r="E10" s="16"/>
    </row>
    <row r="11" spans="1:5" ht="12.75">
      <c r="A11" s="7" t="s">
        <v>61</v>
      </c>
      <c r="B11" s="12"/>
      <c r="C11" s="17"/>
      <c r="D11" s="12"/>
      <c r="E11" s="9"/>
    </row>
    <row r="12" spans="1:5" ht="25.5">
      <c r="A12" s="10" t="s">
        <v>87</v>
      </c>
      <c r="B12" s="13">
        <v>0</v>
      </c>
      <c r="C12" s="18" t="s">
        <v>88</v>
      </c>
      <c r="D12" s="30">
        <v>0</v>
      </c>
      <c r="E12" s="31" t="s">
        <v>89</v>
      </c>
    </row>
    <row r="13" spans="1:5" ht="25.5">
      <c r="A13" s="1" t="s">
        <v>62</v>
      </c>
      <c r="B13" s="13">
        <v>7.5</v>
      </c>
      <c r="C13" s="14" t="s">
        <v>60</v>
      </c>
      <c r="D13" s="15"/>
      <c r="E13" s="16"/>
    </row>
    <row r="14" spans="1:5" ht="51">
      <c r="A14" s="10" t="s">
        <v>78</v>
      </c>
      <c r="B14" s="13">
        <v>7.5</v>
      </c>
      <c r="C14" s="18" t="s">
        <v>60</v>
      </c>
      <c r="D14" s="15"/>
      <c r="E14" s="16"/>
    </row>
    <row r="15" spans="1:5" ht="51">
      <c r="A15" s="1" t="s">
        <v>79</v>
      </c>
      <c r="B15" s="13">
        <v>7.5</v>
      </c>
      <c r="C15" s="18" t="s">
        <v>60</v>
      </c>
      <c r="D15" s="15"/>
      <c r="E15" s="16"/>
    </row>
    <row r="16" spans="1:5" ht="51">
      <c r="A16" s="10" t="s">
        <v>90</v>
      </c>
      <c r="B16" s="13">
        <v>7.5</v>
      </c>
      <c r="C16" s="14" t="s">
        <v>60</v>
      </c>
      <c r="D16" s="15"/>
      <c r="E16" s="16"/>
    </row>
    <row r="17" spans="1:5" ht="51">
      <c r="A17" s="1" t="s">
        <v>105</v>
      </c>
      <c r="B17" s="13">
        <v>5</v>
      </c>
      <c r="C17" s="14" t="s">
        <v>60</v>
      </c>
      <c r="D17" s="15"/>
      <c r="E17" s="16"/>
    </row>
    <row r="18" spans="1:5" ht="25.5">
      <c r="A18" s="10" t="s">
        <v>109</v>
      </c>
      <c r="B18" s="13">
        <v>25</v>
      </c>
      <c r="C18" s="14" t="s">
        <v>60</v>
      </c>
      <c r="D18" s="15"/>
      <c r="E18" s="16"/>
    </row>
    <row r="19" spans="1:5" ht="12.75">
      <c r="A19" s="3" t="s">
        <v>63</v>
      </c>
      <c r="B19" s="37"/>
      <c r="C19" s="17"/>
      <c r="D19" s="38"/>
      <c r="E19" s="39"/>
    </row>
    <row r="20" spans="1:5" ht="12.75">
      <c r="A20" s="1" t="s">
        <v>91</v>
      </c>
      <c r="B20" s="13">
        <v>90</v>
      </c>
      <c r="C20" s="18" t="s">
        <v>60</v>
      </c>
      <c r="D20" s="30">
        <f>'End-To-End'!B58/4*B20</f>
        <v>0</v>
      </c>
      <c r="E20" s="32" t="s">
        <v>92</v>
      </c>
    </row>
    <row r="21" spans="1:5" ht="12.75">
      <c r="A21" s="7" t="s">
        <v>64</v>
      </c>
      <c r="B21" s="12"/>
      <c r="C21" s="17"/>
      <c r="D21" s="12"/>
      <c r="E21" s="9"/>
    </row>
    <row r="22" spans="1:5" ht="12.75">
      <c r="A22" s="1" t="s">
        <v>108</v>
      </c>
      <c r="B22" s="13">
        <v>5</v>
      </c>
      <c r="C22" s="14" t="s">
        <v>60</v>
      </c>
      <c r="D22" s="15"/>
      <c r="E22" s="16"/>
    </row>
    <row r="23" spans="1:5" ht="12.75">
      <c r="A23" s="1" t="s">
        <v>93</v>
      </c>
      <c r="B23" s="13">
        <v>5</v>
      </c>
      <c r="C23" s="14" t="s">
        <v>60</v>
      </c>
      <c r="D23" s="15"/>
      <c r="E23" s="16"/>
    </row>
    <row r="24" spans="1:5" ht="12.75">
      <c r="A24" s="1"/>
      <c r="B24" s="13"/>
      <c r="C24" s="13"/>
      <c r="D24" s="15"/>
      <c r="E24" s="16"/>
    </row>
    <row r="25" spans="1:5" ht="25.5">
      <c r="A25" s="7" t="s">
        <v>65</v>
      </c>
      <c r="B25" s="11" t="s">
        <v>66</v>
      </c>
      <c r="C25" s="11" t="s">
        <v>58</v>
      </c>
      <c r="D25" s="11" t="s">
        <v>67</v>
      </c>
      <c r="E25" s="11"/>
    </row>
    <row r="26" spans="1:5" ht="12.75">
      <c r="A26" s="1" t="s">
        <v>68</v>
      </c>
      <c r="B26" s="13">
        <v>-19</v>
      </c>
      <c r="C26" s="14" t="s">
        <v>60</v>
      </c>
      <c r="D26" s="15"/>
      <c r="E26" s="16"/>
    </row>
    <row r="27" spans="1:5" ht="12.75">
      <c r="A27" s="12"/>
      <c r="B27" s="12"/>
      <c r="C27" s="12"/>
      <c r="D27" s="12"/>
      <c r="E27" s="19"/>
    </row>
    <row r="28" spans="1:4" ht="25.5">
      <c r="A28" s="13"/>
      <c r="B28" s="20" t="s">
        <v>57</v>
      </c>
      <c r="C28" s="21" t="s">
        <v>69</v>
      </c>
      <c r="D28" s="22"/>
    </row>
    <row r="29" spans="1:4" ht="12.75">
      <c r="A29" s="13" t="s">
        <v>70</v>
      </c>
      <c r="B29" s="23">
        <f>SUM(B10:B23)</f>
        <v>175</v>
      </c>
      <c r="C29" s="13">
        <f>SUM(D10:D23)+SUM(D26:D26)</f>
        <v>0</v>
      </c>
      <c r="D29" s="24"/>
    </row>
    <row r="30" spans="1:4" ht="12.75">
      <c r="A30" s="2" t="s">
        <v>71</v>
      </c>
      <c r="B30" s="11"/>
      <c r="C30" s="25" t="s">
        <v>73</v>
      </c>
      <c r="D30" s="24"/>
    </row>
    <row r="31" spans="1:4" ht="12.75">
      <c r="A31" s="40" t="s">
        <v>113</v>
      </c>
      <c r="B31" s="15">
        <v>0</v>
      </c>
      <c r="C31" s="13"/>
      <c r="D31" s="8"/>
    </row>
    <row r="32" spans="1:4" ht="12.75">
      <c r="A32" s="40" t="s">
        <v>114</v>
      </c>
      <c r="B32" s="15">
        <v>0</v>
      </c>
      <c r="C32" s="13"/>
      <c r="D32" s="8"/>
    </row>
    <row r="33" spans="1:4" ht="12.75">
      <c r="A33" s="40" t="s">
        <v>115</v>
      </c>
      <c r="B33" s="15">
        <v>0</v>
      </c>
      <c r="C33" s="13"/>
      <c r="D33" s="8"/>
    </row>
    <row r="34" spans="1:4" ht="12.75">
      <c r="A34" s="40" t="s">
        <v>116</v>
      </c>
      <c r="B34" s="13">
        <f>MAX((B31-3),B32,B33)</f>
        <v>0</v>
      </c>
      <c r="C34" s="13"/>
      <c r="D34" s="8"/>
    </row>
    <row r="35" spans="1:4" ht="12.75">
      <c r="A35" s="13" t="s">
        <v>74</v>
      </c>
      <c r="B35" s="15">
        <f>100*(0.9)^B34</f>
        <v>100</v>
      </c>
      <c r="C35" s="13">
        <f>C31*(1-B35/100)</f>
        <v>0</v>
      </c>
      <c r="D35" s="8"/>
    </row>
    <row r="36" spans="1:3" ht="12.75">
      <c r="A36" s="26" t="s">
        <v>75</v>
      </c>
      <c r="B36" s="27" t="s">
        <v>72</v>
      </c>
      <c r="C36" s="27" t="s">
        <v>76</v>
      </c>
    </row>
    <row r="37" spans="1:3" ht="12.75">
      <c r="A37" s="33" t="s">
        <v>77</v>
      </c>
      <c r="B37" s="33">
        <f>C37/B29*100</f>
        <v>0</v>
      </c>
      <c r="C37" s="33">
        <f>C29-C35</f>
        <v>0</v>
      </c>
    </row>
    <row r="38" spans="1:5" ht="12.75">
      <c r="A38" s="34" t="s">
        <v>94</v>
      </c>
      <c r="B38" s="34" t="s">
        <v>95</v>
      </c>
      <c r="C38" s="34" t="s">
        <v>96</v>
      </c>
      <c r="D38" s="34"/>
      <c r="E38" s="34" t="s">
        <v>2</v>
      </c>
    </row>
    <row r="39" spans="1:5" ht="12.75">
      <c r="A39" s="35" t="s">
        <v>97</v>
      </c>
      <c r="B39" s="35">
        <v>1</v>
      </c>
      <c r="C39" s="35" t="s">
        <v>98</v>
      </c>
      <c r="D39" s="35"/>
      <c r="E39" s="36" t="s">
        <v>101</v>
      </c>
    </row>
    <row r="40" spans="1:5" ht="25.5">
      <c r="A40" s="35" t="s">
        <v>99</v>
      </c>
      <c r="B40" s="35">
        <v>1</v>
      </c>
      <c r="C40" s="35" t="str">
        <f>IF('End-To-End'!B58&gt;3.7,"y","n")</f>
        <v>n</v>
      </c>
      <c r="D40" s="35"/>
      <c r="E40" s="36" t="s">
        <v>100</v>
      </c>
    </row>
    <row r="41" spans="1:5" ht="12.75">
      <c r="A41" s="35" t="s">
        <v>106</v>
      </c>
      <c r="B41" s="35">
        <v>0.5</v>
      </c>
      <c r="C41" s="35" t="s">
        <v>98</v>
      </c>
      <c r="D41" s="35"/>
      <c r="E41" s="36" t="s">
        <v>107</v>
      </c>
    </row>
  </sheetData>
  <sheetProtection/>
  <mergeCells count="2">
    <mergeCell ref="C1:D1"/>
    <mergeCell ref="C2:D2"/>
  </mergeCells>
  <dataValidations count="3">
    <dataValidation type="decimal" operator="lessThanOrEqual" allowBlank="1" showInputMessage="1" showErrorMessage="1" sqref="D26">
      <formula1>0</formula1>
    </dataValidation>
    <dataValidation type="decimal" operator="greaterThanOrEqual" allowBlank="1" showInputMessage="1" showErrorMessage="1" sqref="D22:D24 D13:D19">
      <formula1>0</formula1>
    </dataValidation>
    <dataValidation operator="greaterThanOrEqual" allowBlank="1" showInputMessage="1" showErrorMessage="1" sqref="D20"/>
  </dataValidations>
  <printOptions/>
  <pageMargins left="0.75" right="0.75" top="1" bottom="1" header="0.5" footer="0.5"/>
  <pageSetup fitToHeight="1" fitToWidth="1" horizontalDpi="600" verticalDpi="600" orientation="landscape" scale="60" r:id="rId1"/>
  <headerFooter alignWithMargins="0">
    <oddFooter>&amp;LProject 13 Grading&amp;RPage &amp;P of &amp;N</oddFooter>
  </headerFooter>
</worksheet>
</file>

<file path=xl/worksheets/sheet2.xml><?xml version="1.0" encoding="utf-8"?>
<worksheet xmlns="http://schemas.openxmlformats.org/spreadsheetml/2006/main" xmlns:r="http://schemas.openxmlformats.org/officeDocument/2006/relationships">
  <dimension ref="A1:C58"/>
  <sheetViews>
    <sheetView workbookViewId="0" topLeftCell="A1">
      <selection activeCell="A1" sqref="A1:C1"/>
    </sheetView>
  </sheetViews>
  <sheetFormatPr defaultColWidth="9.140625" defaultRowHeight="12.75"/>
  <cols>
    <col min="1" max="1" width="85.57421875" style="0" customWidth="1"/>
    <col min="3" max="3" width="73.7109375" style="0" customWidth="1"/>
  </cols>
  <sheetData>
    <row r="1" spans="1:3" ht="12.75">
      <c r="A1" s="53" t="s">
        <v>112</v>
      </c>
      <c r="B1" s="53"/>
      <c r="C1" s="53"/>
    </row>
    <row r="2" spans="1:3" ht="41.25" customHeight="1">
      <c r="A2" s="44" t="s">
        <v>102</v>
      </c>
      <c r="B2" s="45"/>
      <c r="C2" s="4"/>
    </row>
    <row r="3" spans="1:3" ht="12.75">
      <c r="A3" s="2" t="s">
        <v>81</v>
      </c>
      <c r="B3" s="2" t="s">
        <v>1</v>
      </c>
      <c r="C3" s="2" t="s">
        <v>2</v>
      </c>
    </row>
    <row r="4" spans="1:3" ht="51">
      <c r="A4" s="1" t="s">
        <v>82</v>
      </c>
      <c r="B4" s="16"/>
      <c r="C4" s="16"/>
    </row>
    <row r="5" spans="1:3" ht="38.25">
      <c r="A5" s="41" t="s">
        <v>110</v>
      </c>
      <c r="B5" s="15"/>
      <c r="C5" s="15"/>
    </row>
    <row r="6" spans="1:3" ht="38.25">
      <c r="A6" s="1" t="s">
        <v>83</v>
      </c>
      <c r="B6" s="15"/>
      <c r="C6" s="15"/>
    </row>
    <row r="7" spans="1:3" ht="12.75">
      <c r="A7" s="46" t="s">
        <v>84</v>
      </c>
      <c r="B7" s="47"/>
      <c r="C7" s="48"/>
    </row>
    <row r="8" spans="1:3" ht="12.75">
      <c r="A8" s="2" t="s">
        <v>47</v>
      </c>
      <c r="B8" s="54"/>
      <c r="C8" s="54"/>
    </row>
    <row r="9" spans="1:3" ht="25.5">
      <c r="A9" s="1" t="s">
        <v>5</v>
      </c>
      <c r="B9" s="16"/>
      <c r="C9" s="16"/>
    </row>
    <row r="10" spans="1:3" ht="12.75">
      <c r="A10" s="1" t="s">
        <v>4</v>
      </c>
      <c r="B10" s="15"/>
      <c r="C10" s="15"/>
    </row>
    <row r="11" spans="1:3" ht="12.75">
      <c r="A11" s="1" t="s">
        <v>6</v>
      </c>
      <c r="B11" s="15"/>
      <c r="C11" s="15"/>
    </row>
    <row r="12" spans="1:3" ht="12.75">
      <c r="A12" s="52" t="s">
        <v>0</v>
      </c>
      <c r="B12" s="52"/>
      <c r="C12" s="52"/>
    </row>
    <row r="13" spans="1:3" ht="38.25">
      <c r="A13" s="1" t="s">
        <v>3</v>
      </c>
      <c r="B13" s="15"/>
      <c r="C13" s="16"/>
    </row>
    <row r="14" spans="1:3" ht="12.75">
      <c r="A14" s="42" t="s">
        <v>29</v>
      </c>
      <c r="B14" s="15"/>
      <c r="C14" s="16"/>
    </row>
    <row r="15" spans="1:3" ht="12.75">
      <c r="A15" s="49" t="s">
        <v>111</v>
      </c>
      <c r="B15" s="50"/>
      <c r="C15" s="51"/>
    </row>
    <row r="16" spans="1:3" ht="12.75">
      <c r="A16" s="1" t="s">
        <v>12</v>
      </c>
      <c r="B16" s="15"/>
      <c r="C16" s="16"/>
    </row>
    <row r="17" spans="1:3" ht="12.75">
      <c r="A17" s="42" t="s">
        <v>13</v>
      </c>
      <c r="B17" s="15"/>
      <c r="C17" s="16"/>
    </row>
    <row r="18" spans="1:3" ht="25.5">
      <c r="A18" s="42" t="s">
        <v>14</v>
      </c>
      <c r="B18" s="15"/>
      <c r="C18" s="16"/>
    </row>
    <row r="19" spans="1:3" ht="12.75">
      <c r="A19" s="49" t="s">
        <v>11</v>
      </c>
      <c r="B19" s="50"/>
      <c r="C19" s="51"/>
    </row>
    <row r="20" spans="1:3" ht="12.75">
      <c r="A20" s="1" t="s">
        <v>7</v>
      </c>
      <c r="B20" s="15"/>
      <c r="C20" s="16"/>
    </row>
    <row r="21" spans="1:3" ht="25.5">
      <c r="A21" s="1" t="s">
        <v>8</v>
      </c>
      <c r="B21" s="15"/>
      <c r="C21" s="16"/>
    </row>
    <row r="22" spans="1:3" ht="25.5">
      <c r="A22" s="1" t="s">
        <v>9</v>
      </c>
      <c r="B22" s="15"/>
      <c r="C22" s="16"/>
    </row>
    <row r="23" spans="1:3" ht="25.5">
      <c r="A23" s="1" t="s">
        <v>10</v>
      </c>
      <c r="B23" s="15"/>
      <c r="C23" s="16"/>
    </row>
    <row r="24" spans="1:3" ht="25.5">
      <c r="A24" s="1" t="s">
        <v>15</v>
      </c>
      <c r="B24" s="15"/>
      <c r="C24" s="16"/>
    </row>
    <row r="25" spans="1:3" ht="12.75">
      <c r="A25" s="49" t="s">
        <v>16</v>
      </c>
      <c r="B25" s="50"/>
      <c r="C25" s="51"/>
    </row>
    <row r="26" spans="1:3" ht="12.75">
      <c r="A26" s="1" t="s">
        <v>17</v>
      </c>
      <c r="B26" s="15"/>
      <c r="C26" s="16"/>
    </row>
    <row r="27" spans="1:3" ht="25.5">
      <c r="A27" s="1" t="s">
        <v>18</v>
      </c>
      <c r="B27" s="15"/>
      <c r="C27" s="16"/>
    </row>
    <row r="28" spans="1:3" ht="12.75">
      <c r="A28" s="1" t="s">
        <v>19</v>
      </c>
      <c r="B28" s="15"/>
      <c r="C28" s="16"/>
    </row>
    <row r="29" spans="1:3" ht="12.75">
      <c r="A29" s="1" t="s">
        <v>20</v>
      </c>
      <c r="B29" s="15"/>
      <c r="C29" s="16"/>
    </row>
    <row r="30" spans="1:3" ht="25.5">
      <c r="A30" s="1" t="s">
        <v>21</v>
      </c>
      <c r="B30" s="15"/>
      <c r="C30" s="16"/>
    </row>
    <row r="31" spans="1:3" ht="12.75">
      <c r="A31" s="1" t="s">
        <v>22</v>
      </c>
      <c r="B31" s="15"/>
      <c r="C31" s="16"/>
    </row>
    <row r="32" spans="1:3" ht="25.5">
      <c r="A32" s="1" t="s">
        <v>23</v>
      </c>
      <c r="B32" s="15"/>
      <c r="C32" s="16"/>
    </row>
    <row r="33" spans="1:3" ht="12.75">
      <c r="A33" s="1" t="s">
        <v>24</v>
      </c>
      <c r="B33" s="15"/>
      <c r="C33" s="16"/>
    </row>
    <row r="34" spans="1:3" ht="12.75">
      <c r="A34" s="49" t="s">
        <v>25</v>
      </c>
      <c r="B34" s="50"/>
      <c r="C34" s="51"/>
    </row>
    <row r="35" spans="1:3" ht="38.25">
      <c r="A35" s="42" t="s">
        <v>26</v>
      </c>
      <c r="B35" s="15"/>
      <c r="C35" s="16"/>
    </row>
    <row r="36" spans="1:3" ht="25.5">
      <c r="A36" s="42" t="s">
        <v>27</v>
      </c>
      <c r="B36" s="15"/>
      <c r="C36" s="16"/>
    </row>
    <row r="37" spans="1:3" ht="25.5">
      <c r="A37" s="1" t="s">
        <v>28</v>
      </c>
      <c r="B37" s="15"/>
      <c r="C37" s="16"/>
    </row>
    <row r="38" spans="1:3" ht="12.75">
      <c r="A38" s="49" t="s">
        <v>30</v>
      </c>
      <c r="B38" s="50"/>
      <c r="C38" s="51"/>
    </row>
    <row r="39" spans="1:3" ht="12.75">
      <c r="A39" s="1" t="s">
        <v>31</v>
      </c>
      <c r="B39" s="15"/>
      <c r="C39" s="16"/>
    </row>
    <row r="40" spans="1:3" ht="38.25">
      <c r="A40" s="1" t="s">
        <v>33</v>
      </c>
      <c r="B40" s="15"/>
      <c r="C40" s="16"/>
    </row>
    <row r="41" spans="1:3" ht="25.5">
      <c r="A41" s="1" t="s">
        <v>32</v>
      </c>
      <c r="B41" s="15"/>
      <c r="C41" s="16"/>
    </row>
    <row r="42" spans="1:3" ht="25.5">
      <c r="A42" s="1" t="s">
        <v>34</v>
      </c>
      <c r="B42" s="15"/>
      <c r="C42" s="16"/>
    </row>
    <row r="43" spans="1:3" ht="38.25">
      <c r="A43" s="1" t="s">
        <v>36</v>
      </c>
      <c r="B43" s="15"/>
      <c r="C43" s="16"/>
    </row>
    <row r="44" spans="1:3" ht="12.75">
      <c r="A44" s="49" t="s">
        <v>35</v>
      </c>
      <c r="B44" s="50"/>
      <c r="C44" s="51"/>
    </row>
    <row r="45" spans="1:3" ht="25.5">
      <c r="A45" s="1" t="s">
        <v>46</v>
      </c>
      <c r="B45" s="15"/>
      <c r="C45" s="16"/>
    </row>
    <row r="46" spans="1:3" ht="25.5">
      <c r="A46" s="42" t="s">
        <v>37</v>
      </c>
      <c r="B46" s="15"/>
      <c r="C46" s="16"/>
    </row>
    <row r="47" spans="1:3" ht="25.5">
      <c r="A47" s="42" t="s">
        <v>38</v>
      </c>
      <c r="B47" s="15"/>
      <c r="C47" s="15"/>
    </row>
    <row r="48" spans="1:3" ht="12.75">
      <c r="A48" s="49" t="s">
        <v>39</v>
      </c>
      <c r="B48" s="50"/>
      <c r="C48" s="51"/>
    </row>
    <row r="49" spans="1:3" ht="12.75">
      <c r="A49" s="1" t="s">
        <v>40</v>
      </c>
      <c r="B49" s="15"/>
      <c r="C49" s="15"/>
    </row>
    <row r="50" spans="1:3" ht="38.25">
      <c r="A50" s="42" t="s">
        <v>48</v>
      </c>
      <c r="B50" s="15"/>
      <c r="C50" s="15"/>
    </row>
    <row r="51" spans="1:3" ht="12.75">
      <c r="A51" s="1" t="s">
        <v>41</v>
      </c>
      <c r="B51" s="15"/>
      <c r="C51" s="15"/>
    </row>
    <row r="52" spans="1:3" ht="25.5">
      <c r="A52" s="42" t="s">
        <v>49</v>
      </c>
      <c r="B52" s="15"/>
      <c r="C52" s="15"/>
    </row>
    <row r="53" spans="1:3" ht="12.75">
      <c r="A53" s="1" t="s">
        <v>80</v>
      </c>
      <c r="B53" s="15"/>
      <c r="C53" s="15"/>
    </row>
    <row r="54" spans="1:3" ht="12.75">
      <c r="A54" s="49" t="s">
        <v>42</v>
      </c>
      <c r="B54" s="50"/>
      <c r="C54" s="51"/>
    </row>
    <row r="55" spans="1:3" ht="12.75">
      <c r="A55" s="1" t="s">
        <v>43</v>
      </c>
      <c r="B55" s="15"/>
      <c r="C55" s="15"/>
    </row>
    <row r="56" spans="1:3" ht="25.5">
      <c r="A56" s="1" t="s">
        <v>44</v>
      </c>
      <c r="B56" s="15"/>
      <c r="C56" s="15"/>
    </row>
    <row r="57" spans="1:3" ht="25.5">
      <c r="A57" s="1" t="s">
        <v>45</v>
      </c>
      <c r="B57" s="15"/>
      <c r="C57" s="15"/>
    </row>
    <row r="58" spans="1:2" ht="12.75">
      <c r="A58" s="28" t="s">
        <v>85</v>
      </c>
      <c r="B58" s="29">
        <f>IF(COUNTA(B4:B57)&gt;0,AVERAGE(B4:B57),0)</f>
        <v>0</v>
      </c>
    </row>
  </sheetData>
  <sheetProtection/>
  <mergeCells count="13">
    <mergeCell ref="A1:C1"/>
    <mergeCell ref="B8:C8"/>
    <mergeCell ref="A25:C25"/>
    <mergeCell ref="A19:C19"/>
    <mergeCell ref="A48:C48"/>
    <mergeCell ref="A2:B2"/>
    <mergeCell ref="A7:C7"/>
    <mergeCell ref="A15:C15"/>
    <mergeCell ref="A54:C54"/>
    <mergeCell ref="A12:C12"/>
    <mergeCell ref="A34:C34"/>
    <mergeCell ref="A38:C38"/>
    <mergeCell ref="A44:C44"/>
  </mergeCells>
  <dataValidations count="1">
    <dataValidation type="decimal" allowBlank="1" showInputMessage="1" showErrorMessage="1" sqref="B59:B65536 B1:B7 B9:B57">
      <formula1>0</formula1>
      <formula2>4</formula2>
    </dataValidation>
  </dataValidations>
  <printOptions/>
  <pageMargins left="0.75" right="0.75" top="1" bottom="1" header="0.5" footer="0.5"/>
  <pageSetup fitToHeight="2" horizontalDpi="600" verticalDpi="600" orientation="landscape" scale="61" r:id="rId1"/>
  <headerFooter alignWithMargins="0">
    <oddFooter>&amp;LEnd-to-end Porfolio Check&amp;RPage &amp;P of &amp;N</oddFooter>
  </headerFooter>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fhutchin</cp:lastModifiedBy>
  <cp:lastPrinted>2014-11-12T18:25:10Z</cp:lastPrinted>
  <dcterms:created xsi:type="dcterms:W3CDTF">2010-02-08T05:09:30Z</dcterms:created>
  <dcterms:modified xsi:type="dcterms:W3CDTF">2014-11-18T16:23:01Z</dcterms:modified>
  <cp:category/>
  <cp:version/>
  <cp:contentType/>
  <cp:contentStatus/>
</cp:coreProperties>
</file>